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4D133E4-BBB8-9A4B-96CF-24C2D502B7DE}" xr6:coauthVersionLast="47" xr6:coauthVersionMax="47" xr10:uidLastSave="{00000000-0000-0000-0000-000000000000}"/>
  <bookViews>
    <workbookView xWindow="0" yWindow="0" windowWidth="19440" windowHeight="8496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F16" i="1"/>
  <c r="J16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8" i="1"/>
  <c r="K16" i="1"/>
  <c r="L16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9" i="1"/>
  <c r="F8" i="1"/>
  <c r="D8" i="1"/>
  <c r="K22" i="1"/>
  <c r="L22" i="1"/>
  <c r="K9" i="1"/>
  <c r="L9" i="1"/>
  <c r="K20" i="1"/>
  <c r="L20" i="1"/>
  <c r="K21" i="1"/>
  <c r="L21" i="1"/>
  <c r="K19" i="1"/>
  <c r="L19" i="1"/>
  <c r="K14" i="1"/>
  <c r="L14" i="1"/>
  <c r="K13" i="1"/>
  <c r="L13" i="1"/>
  <c r="K26" i="1"/>
  <c r="L26" i="1"/>
  <c r="K17" i="1"/>
  <c r="L17" i="1"/>
  <c r="K18" i="1"/>
  <c r="L18" i="1"/>
  <c r="K15" i="1"/>
  <c r="L15" i="1"/>
  <c r="K23" i="1"/>
  <c r="L23" i="1"/>
  <c r="K24" i="1"/>
  <c r="L24" i="1"/>
  <c r="K25" i="1"/>
  <c r="L25" i="1"/>
  <c r="K12" i="1"/>
  <c r="L12" i="1"/>
  <c r="K11" i="1"/>
  <c r="L11" i="1"/>
  <c r="K10" i="1"/>
  <c r="L10" i="1"/>
  <c r="K8" i="1"/>
  <c r="L8" i="1"/>
  <c r="M16" i="1"/>
  <c r="M10" i="1"/>
  <c r="M26" i="1"/>
  <c r="M20" i="1"/>
  <c r="M14" i="1"/>
  <c r="M21" i="1"/>
  <c r="M15" i="1"/>
  <c r="M12" i="1"/>
  <c r="M9" i="1"/>
  <c r="M25" i="1"/>
  <c r="M23" i="1"/>
  <c r="M17" i="1"/>
  <c r="M11" i="1"/>
  <c r="M24" i="1"/>
  <c r="M22" i="1"/>
  <c r="M19" i="1"/>
  <c r="M13" i="1"/>
  <c r="M8" i="1"/>
</calcChain>
</file>

<file path=xl/sharedStrings.xml><?xml version="1.0" encoding="utf-8"?>
<sst xmlns="http://schemas.openxmlformats.org/spreadsheetml/2006/main" count="27" uniqueCount="23">
  <si>
    <t>Очки</t>
  </si>
  <si>
    <t>Место</t>
  </si>
  <si>
    <t>Подтягивания,
отжимания</t>
  </si>
  <si>
    <t>Поднимания туловища</t>
  </si>
  <si>
    <t>ЭСТАФЕТЫ</t>
  </si>
  <si>
    <t>"Футбол"</t>
  </si>
  <si>
    <t>"Баскетбол"</t>
  </si>
  <si>
    <t>"Беговая"</t>
  </si>
  <si>
    <t>Время</t>
  </si>
  <si>
    <t>Итогоое место в эстафетах</t>
  </si>
  <si>
    <t>Общая сумма мест</t>
  </si>
  <si>
    <t>ИТОГОВОЕ МЕСТО</t>
  </si>
  <si>
    <t>ШКОЛА</t>
  </si>
  <si>
    <t>№
п\п</t>
  </si>
  <si>
    <t>Гимназия – 5</t>
  </si>
  <si>
    <t>КСОШ-1</t>
  </si>
  <si>
    <t>КСОШ-7</t>
  </si>
  <si>
    <t>ПСОШ-5</t>
  </si>
  <si>
    <t>ПСОШ-8</t>
  </si>
  <si>
    <t>ХСОШ-1</t>
  </si>
  <si>
    <t>ХСОШ-5</t>
  </si>
  <si>
    <t>Всероссийские спортивные соревнования школьников «Президентские состязания» 2024 – 2025   уч. год
ИТОГОВЫЙ  ПРОТОКОЛ</t>
  </si>
  <si>
    <t>Сумма времени в эстафетах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</si>
</sst>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2AA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2750E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Border="1"/>
    <xf numFmtId="0" fontId="1" fillId="9" borderId="18" xfId="0" applyFont="1" applyFill="1" applyBorder="1" applyAlignment="1">
      <alignment horizontal="center" vertical="center" textRotation="255" wrapText="1"/>
    </xf>
    <xf numFmtId="0" fontId="1" fillId="9" borderId="2" xfId="0" applyFont="1" applyFill="1" applyBorder="1" applyAlignment="1">
      <alignment horizontal="center" vertical="center" textRotation="255" wrapText="1"/>
    </xf>
    <xf numFmtId="0" fontId="2" fillId="7" borderId="26" xfId="0" applyFont="1" applyFill="1" applyBorder="1" applyAlignment="1" applyProtection="1">
      <alignment horizontal="center" vertical="center" wrapText="1"/>
      <protection locked="0"/>
    </xf>
    <xf numFmtId="0" fontId="2" fillId="7" borderId="16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  <xf numFmtId="0" fontId="0" fillId="0" borderId="0" xfId="0" applyBorder="1" applyAlignment="1">
      <alignment wrapText="1"/>
    </xf>
    <xf numFmtId="0" fontId="1" fillId="7" borderId="2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2" fillId="13" borderId="16" xfId="0" applyFont="1" applyFill="1" applyBorder="1" applyAlignment="1" applyProtection="1">
      <alignment horizontal="center" vertical="center" wrapText="1"/>
      <protection locked="0"/>
    </xf>
    <xf numFmtId="0" fontId="1" fillId="13" borderId="2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vertical="center"/>
    </xf>
    <xf numFmtId="0" fontId="1" fillId="13" borderId="20" xfId="0" applyFont="1" applyFill="1" applyBorder="1" applyAlignment="1">
      <alignment horizontal="center" vertical="center"/>
    </xf>
    <xf numFmtId="0" fontId="1" fillId="7" borderId="21" xfId="0" applyFont="1" applyFill="1" applyBorder="1" applyAlignment="1" applyProtection="1">
      <alignment vertical="center"/>
      <protection locked="0"/>
    </xf>
    <xf numFmtId="0" fontId="1" fillId="13" borderId="3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  <protection locked="0"/>
    </xf>
    <xf numFmtId="0" fontId="1" fillId="7" borderId="3" xfId="0" applyFont="1" applyFill="1" applyBorder="1" applyAlignment="1" applyProtection="1">
      <alignment vertical="center"/>
      <protection locked="0"/>
    </xf>
    <xf numFmtId="0" fontId="1" fillId="7" borderId="13" xfId="0" applyFont="1" applyFill="1" applyBorder="1" applyAlignment="1" applyProtection="1">
      <alignment vertical="center"/>
      <protection locked="0"/>
    </xf>
    <xf numFmtId="0" fontId="1" fillId="13" borderId="13" xfId="0" applyFont="1" applyFill="1" applyBorder="1" applyAlignment="1" applyProtection="1">
      <alignment vertical="center"/>
      <protection locked="0"/>
    </xf>
    <xf numFmtId="0" fontId="1" fillId="7" borderId="12" xfId="0" applyFont="1" applyFill="1" applyBorder="1" applyAlignment="1" applyProtection="1">
      <alignment vertical="center"/>
      <protection locked="0"/>
    </xf>
    <xf numFmtId="0" fontId="1" fillId="13" borderId="12" xfId="0" applyFont="1" applyFill="1" applyBorder="1" applyAlignment="1" applyProtection="1">
      <alignment vertical="center"/>
      <protection locked="0"/>
    </xf>
    <xf numFmtId="0" fontId="1" fillId="10" borderId="3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7" borderId="19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vertical="center"/>
      <protection locked="0"/>
    </xf>
    <xf numFmtId="0" fontId="1" fillId="7" borderId="19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18" xfId="0" applyFont="1" applyFill="1" applyBorder="1" applyAlignment="1" applyProtection="1">
      <alignment vertical="center"/>
      <protection locked="0"/>
    </xf>
    <xf numFmtId="0" fontId="1" fillId="7" borderId="18" xfId="0" applyFont="1" applyFill="1" applyBorder="1" applyAlignment="1">
      <alignment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13" borderId="22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 textRotation="90" wrapText="1"/>
    </xf>
    <xf numFmtId="0" fontId="1" fillId="10" borderId="18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textRotation="90" wrapText="1"/>
    </xf>
    <xf numFmtId="0" fontId="1" fillId="3" borderId="24" xfId="0" applyFont="1" applyFill="1" applyBorder="1" applyAlignment="1">
      <alignment horizontal="center" vertical="center" textRotation="90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CCFF"/>
      <color rgb="FFFFFF99"/>
      <color rgb="FFFFA771"/>
      <color rgb="FFD2AAFF"/>
      <color rgb="FFF2750E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="110" zoomScaleNormal="110" workbookViewId="0">
      <selection activeCell="O22" sqref="O22"/>
    </sheetView>
  </sheetViews>
  <sheetFormatPr defaultRowHeight="15" x14ac:dyDescent="0.2"/>
  <cols>
    <col min="1" max="1" width="4.70703125" customWidth="1"/>
    <col min="2" max="2" width="16.94921875" customWidth="1"/>
    <col min="3" max="4" width="7.93359375" customWidth="1"/>
    <col min="5" max="6" width="7.12890625" customWidth="1"/>
    <col min="7" max="7" width="9.81640625" customWidth="1"/>
    <col min="8" max="8" width="11.8359375" customWidth="1"/>
    <col min="9" max="9" width="9.55078125" customWidth="1"/>
    <col min="10" max="10" width="7.6640625" customWidth="1"/>
    <col min="11" max="11" width="8.33984375" customWidth="1"/>
    <col min="12" max="12" width="10.4921875" customWidth="1"/>
    <col min="13" max="13" width="13.98828125" customWidth="1"/>
  </cols>
  <sheetData>
    <row r="1" spans="1:16" ht="0.75" customHeight="1" thickBot="1" x14ac:dyDescent="0.25">
      <c r="A1" s="3"/>
      <c r="B1" s="3"/>
      <c r="C1" s="3"/>
      <c r="D1" s="3"/>
      <c r="E1" s="3"/>
      <c r="F1" s="3"/>
      <c r="G1" s="9"/>
      <c r="H1" s="9"/>
      <c r="I1" s="9"/>
      <c r="J1" s="9"/>
      <c r="K1" s="9"/>
      <c r="L1" s="3"/>
      <c r="M1" s="3"/>
    </row>
    <row r="2" spans="1:16" ht="18" customHeight="1" thickTop="1" x14ac:dyDescent="0.2">
      <c r="A2" s="53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6" ht="19.149999999999999" customHeight="1" thickBot="1" x14ac:dyDescent="0.25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16" ht="3.6" hidden="1" customHeight="1" x14ac:dyDescent="0.2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1"/>
      <c r="M4" s="1"/>
    </row>
    <row r="5" spans="1:16" ht="34.5" customHeight="1" thickTop="1" x14ac:dyDescent="0.2">
      <c r="A5" s="50" t="s">
        <v>13</v>
      </c>
      <c r="B5" s="71" t="s">
        <v>12</v>
      </c>
      <c r="C5" s="62" t="s">
        <v>2</v>
      </c>
      <c r="D5" s="74"/>
      <c r="E5" s="62" t="s">
        <v>3</v>
      </c>
      <c r="F5" s="75"/>
      <c r="G5" s="61" t="s">
        <v>4</v>
      </c>
      <c r="H5" s="62"/>
      <c r="I5" s="62"/>
      <c r="J5" s="62"/>
      <c r="K5" s="62"/>
      <c r="L5" s="65" t="s">
        <v>10</v>
      </c>
      <c r="M5" s="68" t="s">
        <v>11</v>
      </c>
    </row>
    <row r="6" spans="1:16" ht="14.45" customHeight="1" x14ac:dyDescent="0.2">
      <c r="A6" s="51"/>
      <c r="B6" s="72"/>
      <c r="C6" s="48" t="s">
        <v>0</v>
      </c>
      <c r="D6" s="46" t="s">
        <v>1</v>
      </c>
      <c r="E6" s="48" t="s">
        <v>0</v>
      </c>
      <c r="F6" s="46" t="s">
        <v>1</v>
      </c>
      <c r="G6" s="32" t="s">
        <v>5</v>
      </c>
      <c r="H6" s="33" t="s">
        <v>6</v>
      </c>
      <c r="I6" s="33" t="s">
        <v>7</v>
      </c>
      <c r="J6" s="59" t="s">
        <v>22</v>
      </c>
      <c r="K6" s="63" t="s">
        <v>9</v>
      </c>
      <c r="L6" s="66"/>
      <c r="M6" s="69"/>
      <c r="N6" s="34"/>
      <c r="O6" s="34"/>
      <c r="P6" s="34"/>
    </row>
    <row r="7" spans="1:16" ht="77.25" customHeight="1" thickBot="1" x14ac:dyDescent="0.25">
      <c r="A7" s="52"/>
      <c r="B7" s="73"/>
      <c r="C7" s="49"/>
      <c r="D7" s="47"/>
      <c r="E7" s="49"/>
      <c r="F7" s="47"/>
      <c r="G7" s="5" t="s">
        <v>8</v>
      </c>
      <c r="H7" s="4" t="s">
        <v>8</v>
      </c>
      <c r="I7" s="4" t="s">
        <v>8</v>
      </c>
      <c r="J7" s="60"/>
      <c r="K7" s="64"/>
      <c r="L7" s="67"/>
      <c r="M7" s="70"/>
      <c r="N7" s="34"/>
      <c r="O7" s="34"/>
      <c r="P7" s="34"/>
    </row>
    <row r="8" spans="1:16" ht="15.75" thickTop="1" x14ac:dyDescent="0.2">
      <c r="A8" s="15">
        <v>1</v>
      </c>
      <c r="B8" s="6">
        <v>1</v>
      </c>
      <c r="C8" s="24">
        <v>93</v>
      </c>
      <c r="D8" s="10">
        <f t="shared" ref="D8:D26" si="0">IFERROR(_xlfn.RANK.AVG(C8,C$8:C$26),"")</f>
        <v>15</v>
      </c>
      <c r="E8" s="26">
        <v>303</v>
      </c>
      <c r="F8" s="11">
        <f t="shared" ref="F8:F26" si="1">IFERROR(_xlfn.RANK.AVG(E8,E$8:E$26),"")</f>
        <v>7</v>
      </c>
      <c r="G8" s="24">
        <v>230.5</v>
      </c>
      <c r="H8" s="28">
        <v>170</v>
      </c>
      <c r="I8" s="28">
        <v>95.1</v>
      </c>
      <c r="J8" s="13">
        <f t="shared" ref="J8:J26" si="2">IF(SUM(G8,H8,I8)=0,"",SUM(G8,H8,I8))</f>
        <v>495.6</v>
      </c>
      <c r="K8" s="12">
        <f t="shared" ref="K8:K26" si="3">IFERROR(_xlfn.RANK.AVG(J8,J$8:J$26,1),"")</f>
        <v>15</v>
      </c>
      <c r="L8" s="14">
        <f t="shared" ref="L8:L26" si="4">IF(SUM(D8,F8,K8)=0,"",SUM(D8*2,F8*1.5,K8))</f>
        <v>55.5</v>
      </c>
      <c r="M8" s="43">
        <f t="shared" ref="M8:M26" si="5">IFERROR(RANK(L8,L$8:L$26,1),"")</f>
        <v>13</v>
      </c>
      <c r="N8" s="34"/>
      <c r="O8" s="34"/>
      <c r="P8" s="34"/>
    </row>
    <row r="9" spans="1:16" x14ac:dyDescent="0.2">
      <c r="A9" s="17">
        <v>2</v>
      </c>
      <c r="B9" s="18">
        <v>2</v>
      </c>
      <c r="C9" s="25">
        <v>172</v>
      </c>
      <c r="D9" s="19">
        <f t="shared" si="0"/>
        <v>10</v>
      </c>
      <c r="E9" s="25">
        <v>275</v>
      </c>
      <c r="F9" s="20">
        <f t="shared" si="1"/>
        <v>11</v>
      </c>
      <c r="G9" s="25">
        <v>175</v>
      </c>
      <c r="H9" s="29">
        <v>180</v>
      </c>
      <c r="I9" s="29">
        <v>107.7</v>
      </c>
      <c r="J9" s="22">
        <f t="shared" si="2"/>
        <v>462.7</v>
      </c>
      <c r="K9" s="21">
        <f t="shared" si="3"/>
        <v>8</v>
      </c>
      <c r="L9" s="23">
        <f t="shared" si="4"/>
        <v>44.5</v>
      </c>
      <c r="M9" s="44">
        <f t="shared" si="5"/>
        <v>10</v>
      </c>
      <c r="N9" s="34"/>
      <c r="O9" s="34"/>
      <c r="P9" s="34"/>
    </row>
    <row r="10" spans="1:16" x14ac:dyDescent="0.2">
      <c r="A10" s="16">
        <v>3</v>
      </c>
      <c r="B10" s="7">
        <v>4</v>
      </c>
      <c r="C10" s="24">
        <v>145</v>
      </c>
      <c r="D10" s="10">
        <f t="shared" si="0"/>
        <v>13</v>
      </c>
      <c r="E10" s="27">
        <v>235</v>
      </c>
      <c r="F10" s="11">
        <f t="shared" si="1"/>
        <v>17</v>
      </c>
      <c r="G10" s="27">
        <v>209</v>
      </c>
      <c r="H10" s="30">
        <v>161</v>
      </c>
      <c r="I10" s="30">
        <v>98.6</v>
      </c>
      <c r="J10" s="13">
        <f t="shared" si="2"/>
        <v>468.6</v>
      </c>
      <c r="K10" s="12">
        <f t="shared" si="3"/>
        <v>9</v>
      </c>
      <c r="L10" s="14">
        <f t="shared" si="4"/>
        <v>60.5</v>
      </c>
      <c r="M10" s="43">
        <f t="shared" si="5"/>
        <v>15</v>
      </c>
      <c r="N10" s="34"/>
      <c r="O10" s="34"/>
      <c r="P10" s="34"/>
    </row>
    <row r="11" spans="1:16" x14ac:dyDescent="0.2">
      <c r="A11" s="17">
        <v>4</v>
      </c>
      <c r="B11" s="18" t="s">
        <v>14</v>
      </c>
      <c r="C11" s="25">
        <v>248</v>
      </c>
      <c r="D11" s="19">
        <f t="shared" si="0"/>
        <v>3</v>
      </c>
      <c r="E11" s="25">
        <v>300</v>
      </c>
      <c r="F11" s="20">
        <f t="shared" si="1"/>
        <v>8</v>
      </c>
      <c r="G11" s="25">
        <v>183.5</v>
      </c>
      <c r="H11" s="31">
        <v>149.1</v>
      </c>
      <c r="I11" s="31">
        <v>96.9</v>
      </c>
      <c r="J11" s="22">
        <f t="shared" si="2"/>
        <v>429.5</v>
      </c>
      <c r="K11" s="21">
        <f t="shared" si="3"/>
        <v>2</v>
      </c>
      <c r="L11" s="23">
        <f t="shared" si="4"/>
        <v>20</v>
      </c>
      <c r="M11" s="44">
        <f t="shared" si="5"/>
        <v>3</v>
      </c>
      <c r="N11" s="34"/>
      <c r="O11" s="34"/>
      <c r="P11" s="34"/>
    </row>
    <row r="12" spans="1:16" x14ac:dyDescent="0.2">
      <c r="A12" s="16">
        <v>5</v>
      </c>
      <c r="B12" s="7">
        <v>6</v>
      </c>
      <c r="C12" s="24">
        <v>103</v>
      </c>
      <c r="D12" s="10">
        <f t="shared" si="0"/>
        <v>14</v>
      </c>
      <c r="E12" s="27">
        <v>200</v>
      </c>
      <c r="F12" s="11">
        <f t="shared" si="1"/>
        <v>18</v>
      </c>
      <c r="G12" s="27">
        <v>261.39999999999998</v>
      </c>
      <c r="H12" s="30">
        <v>205</v>
      </c>
      <c r="I12" s="30">
        <v>114.5</v>
      </c>
      <c r="J12" s="13">
        <f t="shared" si="2"/>
        <v>580.9</v>
      </c>
      <c r="K12" s="12">
        <f t="shared" si="3"/>
        <v>17</v>
      </c>
      <c r="L12" s="14">
        <f t="shared" si="4"/>
        <v>72</v>
      </c>
      <c r="M12" s="43">
        <f t="shared" si="5"/>
        <v>18</v>
      </c>
      <c r="N12" s="34"/>
      <c r="O12" s="34"/>
      <c r="P12" s="34"/>
    </row>
    <row r="13" spans="1:16" x14ac:dyDescent="0.2">
      <c r="A13" s="17">
        <v>6</v>
      </c>
      <c r="B13" s="18">
        <v>8</v>
      </c>
      <c r="C13" s="25">
        <v>70</v>
      </c>
      <c r="D13" s="19">
        <f t="shared" si="0"/>
        <v>16</v>
      </c>
      <c r="E13" s="25">
        <v>264</v>
      </c>
      <c r="F13" s="20">
        <f t="shared" si="1"/>
        <v>12</v>
      </c>
      <c r="G13" s="25">
        <v>212.9</v>
      </c>
      <c r="H13" s="31">
        <v>164.1</v>
      </c>
      <c r="I13" s="31">
        <v>104.4</v>
      </c>
      <c r="J13" s="22">
        <f t="shared" si="2"/>
        <v>481.4</v>
      </c>
      <c r="K13" s="21">
        <f t="shared" si="3"/>
        <v>14</v>
      </c>
      <c r="L13" s="23">
        <f t="shared" si="4"/>
        <v>64</v>
      </c>
      <c r="M13" s="44">
        <f t="shared" si="5"/>
        <v>16</v>
      </c>
      <c r="N13" s="34"/>
      <c r="O13" s="34"/>
      <c r="P13" s="34"/>
    </row>
    <row r="14" spans="1:16" x14ac:dyDescent="0.2">
      <c r="A14" s="16">
        <v>7</v>
      </c>
      <c r="B14" s="7">
        <v>11</v>
      </c>
      <c r="C14" s="24">
        <v>188</v>
      </c>
      <c r="D14" s="10">
        <f t="shared" si="0"/>
        <v>8</v>
      </c>
      <c r="E14" s="27">
        <v>254</v>
      </c>
      <c r="F14" s="11">
        <f t="shared" si="1"/>
        <v>14</v>
      </c>
      <c r="G14" s="27">
        <v>222</v>
      </c>
      <c r="H14" s="30">
        <v>161</v>
      </c>
      <c r="I14" s="30">
        <v>96.3</v>
      </c>
      <c r="J14" s="13">
        <f t="shared" si="2"/>
        <v>479.3</v>
      </c>
      <c r="K14" s="12">
        <f t="shared" si="3"/>
        <v>13</v>
      </c>
      <c r="L14" s="14">
        <f t="shared" si="4"/>
        <v>50</v>
      </c>
      <c r="M14" s="43">
        <f t="shared" si="5"/>
        <v>11</v>
      </c>
      <c r="N14" s="34"/>
      <c r="O14" s="34"/>
      <c r="P14" s="34"/>
    </row>
    <row r="15" spans="1:16" x14ac:dyDescent="0.2">
      <c r="A15" s="17">
        <v>8</v>
      </c>
      <c r="B15" s="18">
        <v>14</v>
      </c>
      <c r="C15" s="25">
        <v>193</v>
      </c>
      <c r="D15" s="19">
        <f t="shared" si="0"/>
        <v>7</v>
      </c>
      <c r="E15" s="25">
        <v>341</v>
      </c>
      <c r="F15" s="20">
        <f t="shared" si="1"/>
        <v>2</v>
      </c>
      <c r="G15" s="25">
        <v>215.7</v>
      </c>
      <c r="H15" s="31">
        <v>158</v>
      </c>
      <c r="I15" s="31">
        <v>95.5</v>
      </c>
      <c r="J15" s="22">
        <f t="shared" si="2"/>
        <v>469.2</v>
      </c>
      <c r="K15" s="21">
        <f t="shared" si="3"/>
        <v>10</v>
      </c>
      <c r="L15" s="23">
        <f t="shared" si="4"/>
        <v>27</v>
      </c>
      <c r="M15" s="44">
        <f t="shared" si="5"/>
        <v>6</v>
      </c>
      <c r="N15" s="34"/>
      <c r="O15" s="34"/>
      <c r="P15" s="34"/>
    </row>
    <row r="16" spans="1:16" x14ac:dyDescent="0.2">
      <c r="A16" s="16">
        <v>9</v>
      </c>
      <c r="B16" s="7">
        <v>16</v>
      </c>
      <c r="C16" s="24">
        <v>58</v>
      </c>
      <c r="D16" s="10">
        <f t="shared" si="0"/>
        <v>18</v>
      </c>
      <c r="E16" s="27">
        <v>249</v>
      </c>
      <c r="F16" s="11">
        <f t="shared" si="1"/>
        <v>15</v>
      </c>
      <c r="G16" s="27">
        <v>214</v>
      </c>
      <c r="H16" s="30">
        <v>156.6</v>
      </c>
      <c r="I16" s="30">
        <v>101.4</v>
      </c>
      <c r="J16" s="13">
        <f t="shared" si="2"/>
        <v>472</v>
      </c>
      <c r="K16" s="12">
        <f t="shared" si="3"/>
        <v>11</v>
      </c>
      <c r="L16" s="14">
        <f t="shared" si="4"/>
        <v>69.5</v>
      </c>
      <c r="M16" s="43">
        <f t="shared" si="5"/>
        <v>17</v>
      </c>
      <c r="N16" s="34"/>
      <c r="O16" s="34"/>
      <c r="P16" s="34"/>
    </row>
    <row r="17" spans="1:16" x14ac:dyDescent="0.2">
      <c r="A17" s="17">
        <v>10</v>
      </c>
      <c r="B17" s="18">
        <v>18</v>
      </c>
      <c r="C17" s="25">
        <v>163</v>
      </c>
      <c r="D17" s="19">
        <f t="shared" si="0"/>
        <v>12</v>
      </c>
      <c r="E17" s="25">
        <v>323</v>
      </c>
      <c r="F17" s="20">
        <f t="shared" si="1"/>
        <v>6</v>
      </c>
      <c r="G17" s="25">
        <v>190.1</v>
      </c>
      <c r="H17" s="31">
        <v>159.69999999999999</v>
      </c>
      <c r="I17" s="31">
        <v>98.3</v>
      </c>
      <c r="J17" s="22">
        <f t="shared" si="2"/>
        <v>448.09999999999997</v>
      </c>
      <c r="K17" s="21">
        <f t="shared" si="3"/>
        <v>6</v>
      </c>
      <c r="L17" s="23">
        <f t="shared" si="4"/>
        <v>39</v>
      </c>
      <c r="M17" s="44">
        <f t="shared" si="5"/>
        <v>7</v>
      </c>
      <c r="N17" s="34"/>
      <c r="O17" s="34"/>
      <c r="P17" s="34"/>
    </row>
    <row r="18" spans="1:16" x14ac:dyDescent="0.2">
      <c r="A18" s="16">
        <v>11</v>
      </c>
      <c r="B18" s="7">
        <v>19</v>
      </c>
      <c r="C18" s="24"/>
      <c r="D18" s="10" t="str">
        <f t="shared" si="0"/>
        <v/>
      </c>
      <c r="E18" s="27"/>
      <c r="F18" s="11" t="str">
        <f t="shared" si="1"/>
        <v/>
      </c>
      <c r="G18" s="27"/>
      <c r="H18" s="30"/>
      <c r="I18" s="30"/>
      <c r="J18" s="13" t="str">
        <f t="shared" si="2"/>
        <v/>
      </c>
      <c r="K18" s="12" t="str">
        <f t="shared" si="3"/>
        <v/>
      </c>
      <c r="L18" s="14" t="str">
        <f t="shared" si="4"/>
        <v/>
      </c>
      <c r="M18" s="43">
        <v>19</v>
      </c>
      <c r="N18" s="34"/>
      <c r="O18" s="34"/>
      <c r="P18" s="34"/>
    </row>
    <row r="19" spans="1:16" x14ac:dyDescent="0.2">
      <c r="A19" s="17">
        <v>12</v>
      </c>
      <c r="B19" s="18">
        <v>21</v>
      </c>
      <c r="C19" s="25">
        <v>61</v>
      </c>
      <c r="D19" s="19">
        <f t="shared" si="0"/>
        <v>17</v>
      </c>
      <c r="E19" s="25">
        <v>289</v>
      </c>
      <c r="F19" s="20">
        <f t="shared" si="1"/>
        <v>10</v>
      </c>
      <c r="G19" s="25">
        <v>171.3</v>
      </c>
      <c r="H19" s="31">
        <v>160.19999999999999</v>
      </c>
      <c r="I19" s="31">
        <v>108</v>
      </c>
      <c r="J19" s="22">
        <f t="shared" si="2"/>
        <v>439.5</v>
      </c>
      <c r="K19" s="21">
        <f t="shared" si="3"/>
        <v>3</v>
      </c>
      <c r="L19" s="23">
        <f t="shared" si="4"/>
        <v>52</v>
      </c>
      <c r="M19" s="44">
        <f t="shared" si="5"/>
        <v>12</v>
      </c>
      <c r="N19" s="34"/>
      <c r="O19" s="34"/>
      <c r="P19" s="34"/>
    </row>
    <row r="20" spans="1:16" x14ac:dyDescent="0.2">
      <c r="A20" s="16">
        <v>13</v>
      </c>
      <c r="B20" s="7">
        <v>28</v>
      </c>
      <c r="C20" s="24">
        <v>416</v>
      </c>
      <c r="D20" s="10">
        <f t="shared" si="0"/>
        <v>1</v>
      </c>
      <c r="E20" s="27">
        <v>331</v>
      </c>
      <c r="F20" s="11">
        <f t="shared" si="1"/>
        <v>4</v>
      </c>
      <c r="G20" s="27">
        <v>202.4</v>
      </c>
      <c r="H20" s="30">
        <v>151.4</v>
      </c>
      <c r="I20" s="30">
        <v>102.3</v>
      </c>
      <c r="J20" s="13">
        <f t="shared" si="2"/>
        <v>456.1</v>
      </c>
      <c r="K20" s="12">
        <f t="shared" si="3"/>
        <v>7</v>
      </c>
      <c r="L20" s="14">
        <f t="shared" si="4"/>
        <v>15</v>
      </c>
      <c r="M20" s="43">
        <f t="shared" si="5"/>
        <v>1</v>
      </c>
      <c r="N20" s="34"/>
      <c r="O20" s="34"/>
      <c r="P20" s="34"/>
    </row>
    <row r="21" spans="1:16" x14ac:dyDescent="0.2">
      <c r="A21" s="17">
        <v>14</v>
      </c>
      <c r="B21" s="18" t="s">
        <v>15</v>
      </c>
      <c r="C21" s="25">
        <v>232</v>
      </c>
      <c r="D21" s="19">
        <f t="shared" si="0"/>
        <v>5</v>
      </c>
      <c r="E21" s="25">
        <v>292</v>
      </c>
      <c r="F21" s="20">
        <f t="shared" si="1"/>
        <v>9</v>
      </c>
      <c r="G21" s="25">
        <v>277.3</v>
      </c>
      <c r="H21" s="31">
        <v>194</v>
      </c>
      <c r="I21" s="31">
        <v>109.9</v>
      </c>
      <c r="J21" s="22">
        <f t="shared" si="2"/>
        <v>581.20000000000005</v>
      </c>
      <c r="K21" s="21">
        <f t="shared" si="3"/>
        <v>18</v>
      </c>
      <c r="L21" s="23">
        <f t="shared" si="4"/>
        <v>41.5</v>
      </c>
      <c r="M21" s="44">
        <f t="shared" si="5"/>
        <v>8</v>
      </c>
      <c r="N21" s="34"/>
      <c r="O21" s="34"/>
      <c r="P21" s="34"/>
    </row>
    <row r="22" spans="1:16" x14ac:dyDescent="0.2">
      <c r="A22" s="16">
        <v>15</v>
      </c>
      <c r="B22" s="7" t="s">
        <v>16</v>
      </c>
      <c r="C22" s="24">
        <v>315</v>
      </c>
      <c r="D22" s="10">
        <f t="shared" si="0"/>
        <v>2</v>
      </c>
      <c r="E22" s="27">
        <v>330</v>
      </c>
      <c r="F22" s="11">
        <f t="shared" si="1"/>
        <v>5</v>
      </c>
      <c r="G22" s="27">
        <v>189</v>
      </c>
      <c r="H22" s="30">
        <v>154</v>
      </c>
      <c r="I22" s="30">
        <v>104</v>
      </c>
      <c r="J22" s="13">
        <f t="shared" si="2"/>
        <v>447</v>
      </c>
      <c r="K22" s="12">
        <f t="shared" si="3"/>
        <v>4</v>
      </c>
      <c r="L22" s="14">
        <f t="shared" si="4"/>
        <v>15.5</v>
      </c>
      <c r="M22" s="43">
        <f t="shared" si="5"/>
        <v>2</v>
      </c>
      <c r="N22" s="34"/>
      <c r="O22" s="34"/>
      <c r="P22" s="34"/>
    </row>
    <row r="23" spans="1:16" x14ac:dyDescent="0.2">
      <c r="A23" s="17">
        <v>16</v>
      </c>
      <c r="B23" s="18" t="s">
        <v>17</v>
      </c>
      <c r="C23" s="25">
        <v>169</v>
      </c>
      <c r="D23" s="19">
        <f t="shared" si="0"/>
        <v>11</v>
      </c>
      <c r="E23" s="25">
        <v>263</v>
      </c>
      <c r="F23" s="20">
        <f t="shared" si="1"/>
        <v>13</v>
      </c>
      <c r="G23" s="25">
        <v>197</v>
      </c>
      <c r="H23" s="31">
        <v>91.3</v>
      </c>
      <c r="I23" s="31">
        <v>97.6</v>
      </c>
      <c r="J23" s="22">
        <f t="shared" si="2"/>
        <v>385.9</v>
      </c>
      <c r="K23" s="21">
        <f t="shared" si="3"/>
        <v>1</v>
      </c>
      <c r="L23" s="23">
        <f t="shared" si="4"/>
        <v>42.5</v>
      </c>
      <c r="M23" s="44">
        <f t="shared" si="5"/>
        <v>9</v>
      </c>
      <c r="N23" s="34"/>
      <c r="O23" s="34"/>
      <c r="P23" s="34"/>
    </row>
    <row r="24" spans="1:16" x14ac:dyDescent="0.2">
      <c r="A24" s="16">
        <v>17</v>
      </c>
      <c r="B24" s="7" t="s">
        <v>18</v>
      </c>
      <c r="C24" s="24">
        <v>186</v>
      </c>
      <c r="D24" s="10">
        <f t="shared" si="0"/>
        <v>9</v>
      </c>
      <c r="E24" s="27">
        <v>239</v>
      </c>
      <c r="F24" s="11">
        <f t="shared" si="1"/>
        <v>16</v>
      </c>
      <c r="G24" s="27">
        <v>212.7</v>
      </c>
      <c r="H24" s="30">
        <v>184</v>
      </c>
      <c r="I24" s="30">
        <v>105.4</v>
      </c>
      <c r="J24" s="13">
        <f t="shared" si="2"/>
        <v>502.1</v>
      </c>
      <c r="K24" s="12">
        <f t="shared" si="3"/>
        <v>16</v>
      </c>
      <c r="L24" s="14">
        <f t="shared" si="4"/>
        <v>58</v>
      </c>
      <c r="M24" s="43">
        <f t="shared" si="5"/>
        <v>14</v>
      </c>
      <c r="N24" s="34"/>
      <c r="O24" s="34"/>
      <c r="P24" s="34"/>
    </row>
    <row r="25" spans="1:16" x14ac:dyDescent="0.2">
      <c r="A25" s="17">
        <v>18</v>
      </c>
      <c r="B25" s="18" t="s">
        <v>19</v>
      </c>
      <c r="C25" s="25">
        <v>224</v>
      </c>
      <c r="D25" s="19">
        <f t="shared" si="0"/>
        <v>6</v>
      </c>
      <c r="E25" s="25">
        <v>338</v>
      </c>
      <c r="F25" s="20">
        <f t="shared" si="1"/>
        <v>3</v>
      </c>
      <c r="G25" s="25">
        <v>177</v>
      </c>
      <c r="H25" s="31">
        <v>171.2</v>
      </c>
      <c r="I25" s="31">
        <v>99.8</v>
      </c>
      <c r="J25" s="22">
        <f t="shared" si="2"/>
        <v>448</v>
      </c>
      <c r="K25" s="21">
        <f t="shared" si="3"/>
        <v>5</v>
      </c>
      <c r="L25" s="23">
        <f t="shared" si="4"/>
        <v>21.5</v>
      </c>
      <c r="M25" s="44">
        <f t="shared" si="5"/>
        <v>4</v>
      </c>
      <c r="N25" s="34"/>
      <c r="O25" s="34"/>
      <c r="P25" s="34"/>
    </row>
    <row r="26" spans="1:16" ht="15.75" thickBot="1" x14ac:dyDescent="0.25">
      <c r="A26" s="16">
        <v>19</v>
      </c>
      <c r="B26" s="35" t="s">
        <v>20</v>
      </c>
      <c r="C26" s="36">
        <v>233</v>
      </c>
      <c r="D26" s="37">
        <f t="shared" si="0"/>
        <v>4</v>
      </c>
      <c r="E26" s="36">
        <v>358</v>
      </c>
      <c r="F26" s="38">
        <f t="shared" si="1"/>
        <v>1</v>
      </c>
      <c r="G26" s="36">
        <v>204.8</v>
      </c>
      <c r="H26" s="39">
        <v>165.9</v>
      </c>
      <c r="I26" s="39">
        <v>102.1</v>
      </c>
      <c r="J26" s="40">
        <f t="shared" si="2"/>
        <v>472.80000000000007</v>
      </c>
      <c r="K26" s="41">
        <f t="shared" si="3"/>
        <v>12</v>
      </c>
      <c r="L26" s="42">
        <f t="shared" si="4"/>
        <v>21.5</v>
      </c>
      <c r="M26" s="45">
        <f t="shared" si="5"/>
        <v>4</v>
      </c>
      <c r="N26" s="34"/>
      <c r="O26" s="34"/>
      <c r="P26" s="34"/>
    </row>
    <row r="27" spans="1:16" ht="15.75" thickTop="1" x14ac:dyDescent="0.2">
      <c r="A27" s="8"/>
      <c r="F27" s="3"/>
      <c r="G27" s="3"/>
      <c r="N27" s="34"/>
      <c r="O27" s="34"/>
      <c r="P27" s="34"/>
    </row>
    <row r="28" spans="1:16" x14ac:dyDescent="0.2">
      <c r="N28" s="34"/>
      <c r="O28" s="34"/>
      <c r="P28" s="34"/>
    </row>
  </sheetData>
  <mergeCells count="14">
    <mergeCell ref="F6:F7"/>
    <mergeCell ref="D6:D7"/>
    <mergeCell ref="C6:C7"/>
    <mergeCell ref="A5:A7"/>
    <mergeCell ref="A2:M3"/>
    <mergeCell ref="J6:J7"/>
    <mergeCell ref="G5:K5"/>
    <mergeCell ref="K6:K7"/>
    <mergeCell ref="L5:L7"/>
    <mergeCell ref="M5:M7"/>
    <mergeCell ref="B5:B7"/>
    <mergeCell ref="C5:D5"/>
    <mergeCell ref="E5:F5"/>
    <mergeCell ref="E6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2024-04-23T17:06:57Z</cp:lastPrinted>
  <dcterms:created xsi:type="dcterms:W3CDTF">2024-03-24T20:46:56Z</dcterms:created>
  <dcterms:modified xsi:type="dcterms:W3CDTF">2025-03-03T07:48:28Z</dcterms:modified>
</cp:coreProperties>
</file>